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aamatupidamine\Direktri kk 2026\Üld\2 Võru Instituudi 2026 eelarve kinnitamine\"/>
    </mc:Choice>
  </mc:AlternateContent>
  <xr:revisionPtr revIDLastSave="0" documentId="13_ncr:1_{142C7C19-E666-4C49-9003-BC4362F34AB5}" xr6:coauthVersionLast="47" xr6:coauthVersionMax="47" xr10:uidLastSave="{00000000-0000-0000-0000-000000000000}"/>
  <bookViews>
    <workbookView xWindow="-28920" yWindow="-120" windowWidth="29040" windowHeight="15840" xr2:uid="{6C124D3A-77E2-4010-8C43-D547BC0FF1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 s="1"/>
  <c r="H29" i="1"/>
  <c r="I29" i="1" s="1"/>
  <c r="H27" i="1"/>
  <c r="H15" i="1"/>
  <c r="H16" i="1"/>
  <c r="H17" i="1"/>
  <c r="H18" i="1"/>
  <c r="H19" i="1"/>
  <c r="H20" i="1"/>
  <c r="H21" i="1"/>
  <c r="H22" i="1"/>
  <c r="H23" i="1"/>
  <c r="H24" i="1"/>
  <c r="H25" i="1"/>
  <c r="H26" i="1"/>
  <c r="H14" i="1"/>
  <c r="I14" i="1" s="1"/>
  <c r="H12" i="1"/>
  <c r="H13" i="1"/>
  <c r="F29" i="1"/>
  <c r="I27" i="1"/>
  <c r="I26" i="1"/>
  <c r="I15" i="1"/>
  <c r="I16" i="1"/>
  <c r="I17" i="1"/>
  <c r="I18" i="1"/>
  <c r="I19" i="1"/>
  <c r="I20" i="1"/>
  <c r="I21" i="1"/>
  <c r="I22" i="1"/>
  <c r="I23" i="1"/>
  <c r="I24" i="1"/>
  <c r="I25" i="1"/>
  <c r="I13" i="1"/>
  <c r="I12" i="1"/>
  <c r="D13" i="1"/>
  <c r="E13" i="1"/>
  <c r="C13" i="1"/>
  <c r="C11" i="1" s="1"/>
  <c r="F28" i="1"/>
  <c r="F26" i="1"/>
  <c r="F25" i="1"/>
  <c r="F16" i="1"/>
  <c r="F17" i="1"/>
  <c r="F15" i="1"/>
  <c r="H11" i="1" l="1"/>
  <c r="I11" i="1" s="1"/>
  <c r="F18" i="1" l="1"/>
  <c r="F19" i="1"/>
  <c r="F20" i="1"/>
  <c r="F21" i="1"/>
  <c r="F22" i="1"/>
  <c r="F23" i="1"/>
  <c r="F24" i="1"/>
  <c r="F14" i="1"/>
  <c r="F12" i="1"/>
  <c r="E11" i="1"/>
  <c r="D11" i="1"/>
  <c r="F27" i="1"/>
  <c r="F11" i="1" l="1"/>
  <c r="F13" i="1"/>
</calcChain>
</file>

<file path=xl/sharedStrings.xml><?xml version="1.0" encoding="utf-8"?>
<sst xmlns="http://schemas.openxmlformats.org/spreadsheetml/2006/main" count="32" uniqueCount="29">
  <si>
    <t>TULUD/KULUD</t>
  </si>
  <si>
    <t>KOKKU</t>
  </si>
  <si>
    <t>PERSONALIKULUD</t>
  </si>
  <si>
    <t>MAJANDAMISKULUD</t>
  </si>
  <si>
    <t>Administreerimiskulud</t>
  </si>
  <si>
    <t>Lähetus</t>
  </si>
  <si>
    <t>Koolitus</t>
  </si>
  <si>
    <t>Ruumide kulud</t>
  </si>
  <si>
    <t>IKT kulud ja seadmed</t>
  </si>
  <si>
    <t>Inventari kulud</t>
  </si>
  <si>
    <t>Tervishoiu kulud</t>
  </si>
  <si>
    <t>Teavikud ja kunstiesemed</t>
  </si>
  <si>
    <t>Õppevahendid</t>
  </si>
  <si>
    <t>SE000028</t>
  </si>
  <si>
    <t>VAHENDID RKASele</t>
  </si>
  <si>
    <t>Käibemaks RKAS</t>
  </si>
  <si>
    <t>Käibemaks tegevuskuludelt</t>
  </si>
  <si>
    <t>Sõidukite ülalpidamine</t>
  </si>
  <si>
    <t>Asutuse nimi:  VÕRU INSTITUUT</t>
  </si>
  <si>
    <t>reg nr 70004347</t>
  </si>
  <si>
    <t>Meede: Kultuuripärandi kestlikkuse ja kättesaadavaks tegemise toetamine ja arendamine</t>
  </si>
  <si>
    <t>2026. a EELARVE LIIGENDUS PROGRAMMI TEGEVUSE JÄRGI (EUR)</t>
  </si>
  <si>
    <t>Lisa nr 1.</t>
  </si>
  <si>
    <t>Koostas : Tiina Kahr, 22.01.2026</t>
  </si>
  <si>
    <t>Uurimis- ja arendustööd</t>
  </si>
  <si>
    <t>Kommunikatsiooni-, kultuuri- ja vaba aja sisustamise kulud</t>
  </si>
  <si>
    <t>Mitmesugused majanduskulud</t>
  </si>
  <si>
    <t>Kultuuripärandi hoidmine ja arendamine</t>
  </si>
  <si>
    <t>Direktori käskkirja nr 1.1-2/2 (26.01.2026)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</si>
</sst>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0" xfId="0" applyFont="1" applyFill="1"/>
    <xf numFmtId="3" fontId="2" fillId="0" borderId="0" xfId="0" applyNumberFormat="1" applyFont="1"/>
    <xf numFmtId="0" fontId="2" fillId="3" borderId="4" xfId="0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3" fontId="2" fillId="4" borderId="4" xfId="0" applyNumberFormat="1" applyFont="1" applyFill="1" applyBorder="1"/>
    <xf numFmtId="3" fontId="2" fillId="0" borderId="5" xfId="0" applyNumberFormat="1" applyFont="1" applyBorder="1"/>
    <xf numFmtId="3" fontId="1" fillId="0" borderId="0" xfId="0" applyNumberFormat="1" applyFont="1"/>
    <xf numFmtId="1" fontId="2" fillId="3" borderId="4" xfId="0" applyNumberFormat="1" applyFont="1" applyFill="1" applyBorder="1"/>
    <xf numFmtId="4" fontId="2" fillId="3" borderId="4" xfId="0" applyNumberFormat="1" applyFont="1" applyFill="1" applyBorder="1"/>
    <xf numFmtId="3" fontId="2" fillId="3" borderId="4" xfId="0" applyNumberFormat="1" applyFont="1" applyFill="1" applyBorder="1"/>
    <xf numFmtId="0" fontId="2" fillId="3" borderId="4" xfId="0" applyFont="1" applyFill="1" applyBorder="1"/>
    <xf numFmtId="1" fontId="3" fillId="0" borderId="4" xfId="0" applyNumberFormat="1" applyFont="1" applyBorder="1"/>
    <xf numFmtId="4" fontId="3" fillId="0" borderId="4" xfId="0" applyNumberFormat="1" applyFont="1" applyBorder="1"/>
    <xf numFmtId="3" fontId="3" fillId="0" borderId="4" xfId="0" applyNumberFormat="1" applyFont="1" applyBorder="1"/>
    <xf numFmtId="3" fontId="2" fillId="2" borderId="4" xfId="0" applyNumberFormat="1" applyFont="1" applyFill="1" applyBorder="1"/>
    <xf numFmtId="0" fontId="3" fillId="0" borderId="4" xfId="0" applyFont="1" applyBorder="1"/>
    <xf numFmtId="4" fontId="1" fillId="0" borderId="0" xfId="0" applyNumberFormat="1" applyFont="1"/>
    <xf numFmtId="3" fontId="4" fillId="0" borderId="0" xfId="0" applyNumberFormat="1" applyFont="1"/>
    <xf numFmtId="3" fontId="2" fillId="0" borderId="6" xfId="0" applyNumberFormat="1" applyFont="1" applyBorder="1"/>
    <xf numFmtId="4" fontId="5" fillId="0" borderId="0" xfId="0" applyNumberFormat="1" applyFont="1"/>
    <xf numFmtId="0" fontId="6" fillId="0" borderId="0" xfId="0" applyFont="1"/>
    <xf numFmtId="1" fontId="2" fillId="3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/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DE4E-0C8E-4E00-8703-1E9FC2B81479}">
  <sheetPr>
    <pageSetUpPr fitToPage="1"/>
  </sheetPr>
  <dimension ref="A1:Q33"/>
  <sheetViews>
    <sheetView tabSelected="1" zoomScale="115" zoomScaleNormal="115" workbookViewId="0">
      <selection activeCell="I6" sqref="I6"/>
    </sheetView>
  </sheetViews>
  <sheetFormatPr defaultRowHeight="14.25" x14ac:dyDescent="0.2"/>
  <cols>
    <col min="1" max="1" width="9.140625" style="1"/>
    <col min="2" max="2" width="33.140625" style="1" customWidth="1"/>
    <col min="3" max="6" width="9.140625" style="1"/>
    <col min="7" max="7" width="3.7109375" style="1" customWidth="1"/>
    <col min="8" max="8" width="15.42578125" style="1" customWidth="1"/>
    <col min="9" max="9" width="10.5703125" style="1" customWidth="1"/>
    <col min="10" max="16384" width="9.140625" style="1"/>
  </cols>
  <sheetData>
    <row r="1" spans="1:15" ht="15.75" x14ac:dyDescent="0.25">
      <c r="A1" s="25" t="s">
        <v>18</v>
      </c>
      <c r="I1" s="28" t="s">
        <v>22</v>
      </c>
    </row>
    <row r="2" spans="1:15" x14ac:dyDescent="0.2">
      <c r="A2" s="1" t="s">
        <v>19</v>
      </c>
      <c r="I2" s="28" t="s">
        <v>28</v>
      </c>
    </row>
    <row r="4" spans="1:15" ht="15" x14ac:dyDescent="0.25">
      <c r="A4" s="29" t="s">
        <v>21</v>
      </c>
    </row>
    <row r="6" spans="1:15" ht="15" x14ac:dyDescent="0.25">
      <c r="A6" s="29" t="s">
        <v>20</v>
      </c>
    </row>
    <row r="9" spans="1:15" x14ac:dyDescent="0.2">
      <c r="A9" s="2"/>
      <c r="B9" s="2"/>
      <c r="C9" s="30" t="s">
        <v>0</v>
      </c>
      <c r="D9" s="31"/>
      <c r="E9" s="31"/>
      <c r="F9" s="32"/>
      <c r="G9" s="3"/>
      <c r="H9" s="30"/>
      <c r="I9" s="32"/>
    </row>
    <row r="10" spans="1:15" ht="47.25" customHeight="1" x14ac:dyDescent="0.2">
      <c r="A10" s="4"/>
      <c r="B10" s="4"/>
      <c r="C10" s="26">
        <v>20</v>
      </c>
      <c r="D10" s="26">
        <v>40</v>
      </c>
      <c r="E10" s="26">
        <v>44</v>
      </c>
      <c r="F10" s="27" t="s">
        <v>1</v>
      </c>
      <c r="G10" s="5"/>
      <c r="H10" s="6" t="s">
        <v>27</v>
      </c>
      <c r="I10" s="7" t="s">
        <v>1</v>
      </c>
    </row>
    <row r="11" spans="1:15" x14ac:dyDescent="0.2">
      <c r="A11" s="8"/>
      <c r="B11" s="8" t="s">
        <v>1</v>
      </c>
      <c r="C11" s="9">
        <f>+C12+C13+C27+C28+C29</f>
        <v>1140546</v>
      </c>
      <c r="D11" s="9">
        <f>+D12+D13+D27+D28+D29</f>
        <v>10000</v>
      </c>
      <c r="E11" s="9">
        <f>+E12+E13+E27+E28+E29</f>
        <v>69000</v>
      </c>
      <c r="F11" s="9">
        <f>SUM(C11:E11)</f>
        <v>1219546</v>
      </c>
      <c r="G11" s="10"/>
      <c r="H11" s="9">
        <f>H12+H13+H27+H28+H29</f>
        <v>1219546</v>
      </c>
      <c r="I11" s="9">
        <f>H11</f>
        <v>1219546</v>
      </c>
      <c r="K11" s="11"/>
    </row>
    <row r="12" spans="1:15" x14ac:dyDescent="0.2">
      <c r="A12" s="12">
        <v>50</v>
      </c>
      <c r="B12" s="13" t="s">
        <v>2</v>
      </c>
      <c r="C12" s="14">
        <v>827603</v>
      </c>
      <c r="D12" s="14">
        <v>9800</v>
      </c>
      <c r="E12" s="14">
        <v>33000</v>
      </c>
      <c r="F12" s="14">
        <f>SUM(C12:E12)</f>
        <v>870403</v>
      </c>
      <c r="G12" s="10"/>
      <c r="H12" s="14">
        <f>F12</f>
        <v>870403</v>
      </c>
      <c r="I12" s="14">
        <f>H12</f>
        <v>870403</v>
      </c>
      <c r="K12" s="11"/>
    </row>
    <row r="13" spans="1:15" x14ac:dyDescent="0.2">
      <c r="A13" s="15">
        <v>55</v>
      </c>
      <c r="B13" s="15" t="s">
        <v>3</v>
      </c>
      <c r="C13" s="14">
        <f>C14+C15+C16+C17+C18+C19+C20+C21+C22+C23+C24+C25+C26</f>
        <v>173945</v>
      </c>
      <c r="D13" s="14">
        <f t="shared" ref="D13:E13" si="0">D14+D15+D16+D17+D18+D19+D20+D21+D22+D23+D24+D25+D26</f>
        <v>200</v>
      </c>
      <c r="E13" s="14">
        <f t="shared" si="0"/>
        <v>33000</v>
      </c>
      <c r="F13" s="14">
        <f>SUM(C13:E13)</f>
        <v>207145</v>
      </c>
      <c r="G13" s="10"/>
      <c r="H13" s="14">
        <f>F13</f>
        <v>207145</v>
      </c>
      <c r="I13" s="14">
        <f>H13</f>
        <v>207145</v>
      </c>
    </row>
    <row r="14" spans="1:15" x14ac:dyDescent="0.2">
      <c r="A14" s="16">
        <v>5500</v>
      </c>
      <c r="B14" s="17" t="s">
        <v>4</v>
      </c>
      <c r="C14" s="18">
        <v>11000</v>
      </c>
      <c r="D14" s="18"/>
      <c r="E14" s="18">
        <v>2000</v>
      </c>
      <c r="F14" s="18">
        <f>SUM(C14:E14)</f>
        <v>13000</v>
      </c>
      <c r="G14" s="10"/>
      <c r="H14" s="18">
        <f>F14</f>
        <v>13000</v>
      </c>
      <c r="I14" s="19">
        <f>H14</f>
        <v>13000</v>
      </c>
      <c r="L14" s="11"/>
      <c r="M14" s="11"/>
      <c r="N14" s="11"/>
      <c r="O14" s="11"/>
    </row>
    <row r="15" spans="1:15" x14ac:dyDescent="0.2">
      <c r="A15" s="16">
        <v>5502</v>
      </c>
      <c r="B15" s="17" t="s">
        <v>24</v>
      </c>
      <c r="C15" s="18">
        <v>1300</v>
      </c>
      <c r="D15" s="18"/>
      <c r="E15" s="18"/>
      <c r="F15" s="18">
        <f>SUM(C15:E15)</f>
        <v>1300</v>
      </c>
      <c r="G15" s="10"/>
      <c r="H15" s="18">
        <f t="shared" ref="H15:H26" si="1">F15</f>
        <v>1300</v>
      </c>
      <c r="I15" s="19">
        <f t="shared" ref="I15:I25" si="2">H15</f>
        <v>1300</v>
      </c>
      <c r="L15" s="11"/>
      <c r="M15" s="11"/>
      <c r="N15" s="11"/>
      <c r="O15" s="11"/>
    </row>
    <row r="16" spans="1:15" x14ac:dyDescent="0.2">
      <c r="A16" s="20">
        <v>5503</v>
      </c>
      <c r="B16" s="20" t="s">
        <v>5</v>
      </c>
      <c r="C16" s="18">
        <v>2300</v>
      </c>
      <c r="D16" s="18"/>
      <c r="E16" s="18"/>
      <c r="F16" s="18">
        <f t="shared" ref="F16:F26" si="3">SUM(C16:E16)</f>
        <v>2300</v>
      </c>
      <c r="G16" s="10"/>
      <c r="H16" s="18">
        <f t="shared" si="1"/>
        <v>2300</v>
      </c>
      <c r="I16" s="19">
        <f t="shared" si="2"/>
        <v>2300</v>
      </c>
      <c r="L16" s="11"/>
      <c r="M16" s="11"/>
      <c r="N16" s="11"/>
      <c r="O16" s="11"/>
    </row>
    <row r="17" spans="1:17" x14ac:dyDescent="0.2">
      <c r="A17" s="20">
        <v>5504</v>
      </c>
      <c r="B17" s="20" t="s">
        <v>6</v>
      </c>
      <c r="C17" s="18">
        <v>1800</v>
      </c>
      <c r="D17" s="18"/>
      <c r="E17" s="18"/>
      <c r="F17" s="18">
        <f t="shared" si="3"/>
        <v>1800</v>
      </c>
      <c r="G17" s="10"/>
      <c r="H17" s="18">
        <f t="shared" si="1"/>
        <v>1800</v>
      </c>
      <c r="I17" s="19">
        <f t="shared" si="2"/>
        <v>1800</v>
      </c>
      <c r="L17" s="11"/>
      <c r="M17" s="11"/>
      <c r="N17" s="11"/>
      <c r="O17" s="11"/>
    </row>
    <row r="18" spans="1:17" x14ac:dyDescent="0.2">
      <c r="A18" s="20">
        <v>5511</v>
      </c>
      <c r="B18" s="20" t="s">
        <v>7</v>
      </c>
      <c r="C18" s="18">
        <v>122495</v>
      </c>
      <c r="D18" s="18"/>
      <c r="E18" s="18"/>
      <c r="F18" s="18">
        <f t="shared" si="3"/>
        <v>122495</v>
      </c>
      <c r="G18" s="10"/>
      <c r="H18" s="18">
        <f t="shared" si="1"/>
        <v>122495</v>
      </c>
      <c r="I18" s="19">
        <f t="shared" si="2"/>
        <v>122495</v>
      </c>
      <c r="K18" s="21"/>
      <c r="L18" s="11"/>
      <c r="M18" s="11"/>
      <c r="N18" s="11"/>
      <c r="O18" s="11"/>
    </row>
    <row r="19" spans="1:17" x14ac:dyDescent="0.2">
      <c r="A19" s="20">
        <v>5513</v>
      </c>
      <c r="B19" s="20" t="s">
        <v>17</v>
      </c>
      <c r="C19" s="18">
        <v>15500</v>
      </c>
      <c r="D19" s="18">
        <v>200</v>
      </c>
      <c r="E19" s="18">
        <v>1000</v>
      </c>
      <c r="F19" s="18">
        <f t="shared" si="3"/>
        <v>16700</v>
      </c>
      <c r="G19" s="10"/>
      <c r="H19" s="18">
        <f t="shared" si="1"/>
        <v>16700</v>
      </c>
      <c r="I19" s="19">
        <f t="shared" si="2"/>
        <v>16700</v>
      </c>
      <c r="L19" s="11"/>
      <c r="M19" s="11"/>
      <c r="N19" s="11"/>
      <c r="O19" s="11"/>
    </row>
    <row r="20" spans="1:17" x14ac:dyDescent="0.2">
      <c r="A20" s="20">
        <v>5514</v>
      </c>
      <c r="B20" s="20" t="s">
        <v>8</v>
      </c>
      <c r="C20" s="18">
        <v>1200</v>
      </c>
      <c r="D20" s="18"/>
      <c r="E20" s="18"/>
      <c r="F20" s="18">
        <f t="shared" si="3"/>
        <v>1200</v>
      </c>
      <c r="G20" s="10"/>
      <c r="H20" s="18">
        <f t="shared" si="1"/>
        <v>1200</v>
      </c>
      <c r="I20" s="19">
        <f t="shared" si="2"/>
        <v>1200</v>
      </c>
      <c r="L20" s="11"/>
      <c r="M20" s="11"/>
      <c r="N20" s="11"/>
      <c r="O20" s="11"/>
    </row>
    <row r="21" spans="1:17" x14ac:dyDescent="0.2">
      <c r="A21" s="20">
        <v>5515</v>
      </c>
      <c r="B21" s="20" t="s">
        <v>9</v>
      </c>
      <c r="C21" s="18">
        <v>5400</v>
      </c>
      <c r="D21" s="18"/>
      <c r="E21" s="18"/>
      <c r="F21" s="18">
        <f t="shared" si="3"/>
        <v>5400</v>
      </c>
      <c r="G21" s="10"/>
      <c r="H21" s="18">
        <f t="shared" si="1"/>
        <v>5400</v>
      </c>
      <c r="I21" s="19">
        <f t="shared" si="2"/>
        <v>5400</v>
      </c>
      <c r="L21" s="11"/>
      <c r="M21" s="11"/>
      <c r="N21" s="11"/>
      <c r="O21" s="11"/>
    </row>
    <row r="22" spans="1:17" ht="15" x14ac:dyDescent="0.25">
      <c r="A22" s="20">
        <v>5522</v>
      </c>
      <c r="B22" s="20" t="s">
        <v>10</v>
      </c>
      <c r="C22" s="18">
        <v>100</v>
      </c>
      <c r="D22" s="18"/>
      <c r="E22" s="18">
        <v>50</v>
      </c>
      <c r="F22" s="18">
        <f t="shared" si="3"/>
        <v>150</v>
      </c>
      <c r="G22" s="10"/>
      <c r="H22" s="18">
        <f t="shared" si="1"/>
        <v>150</v>
      </c>
      <c r="I22" s="19">
        <f t="shared" si="2"/>
        <v>150</v>
      </c>
      <c r="L22" s="22"/>
      <c r="M22" s="22"/>
      <c r="N22" s="22"/>
      <c r="O22" s="22"/>
      <c r="Q22" s="11"/>
    </row>
    <row r="23" spans="1:17" x14ac:dyDescent="0.2">
      <c r="A23" s="20">
        <v>5523</v>
      </c>
      <c r="B23" s="20" t="s">
        <v>11</v>
      </c>
      <c r="C23" s="18">
        <v>250</v>
      </c>
      <c r="D23" s="18"/>
      <c r="E23" s="18"/>
      <c r="F23" s="18">
        <f t="shared" si="3"/>
        <v>250</v>
      </c>
      <c r="G23" s="10"/>
      <c r="H23" s="18">
        <f t="shared" si="1"/>
        <v>250</v>
      </c>
      <c r="I23" s="19">
        <f t="shared" si="2"/>
        <v>250</v>
      </c>
    </row>
    <row r="24" spans="1:17" x14ac:dyDescent="0.2">
      <c r="A24" s="20">
        <v>5524</v>
      </c>
      <c r="B24" s="20" t="s">
        <v>12</v>
      </c>
      <c r="C24" s="18">
        <v>1000</v>
      </c>
      <c r="D24" s="18"/>
      <c r="E24" s="18">
        <v>200</v>
      </c>
      <c r="F24" s="18">
        <f t="shared" si="3"/>
        <v>1200</v>
      </c>
      <c r="G24" s="10"/>
      <c r="H24" s="18">
        <f t="shared" si="1"/>
        <v>1200</v>
      </c>
      <c r="I24" s="19">
        <f t="shared" si="2"/>
        <v>1200</v>
      </c>
    </row>
    <row r="25" spans="1:17" x14ac:dyDescent="0.2">
      <c r="A25" s="20">
        <v>5525</v>
      </c>
      <c r="B25" s="20" t="s">
        <v>25</v>
      </c>
      <c r="C25" s="18">
        <v>11000</v>
      </c>
      <c r="D25" s="18"/>
      <c r="E25" s="18">
        <v>29750</v>
      </c>
      <c r="F25" s="18">
        <f t="shared" si="3"/>
        <v>40750</v>
      </c>
      <c r="G25" s="23"/>
      <c r="H25" s="18">
        <f t="shared" si="1"/>
        <v>40750</v>
      </c>
      <c r="I25" s="19">
        <f t="shared" si="2"/>
        <v>40750</v>
      </c>
    </row>
    <row r="26" spans="1:17" x14ac:dyDescent="0.2">
      <c r="A26" s="20">
        <v>5540</v>
      </c>
      <c r="B26" s="20" t="s">
        <v>26</v>
      </c>
      <c r="C26" s="18">
        <v>600</v>
      </c>
      <c r="D26" s="18"/>
      <c r="E26" s="18"/>
      <c r="F26" s="18">
        <f t="shared" si="3"/>
        <v>600</v>
      </c>
      <c r="G26" s="23"/>
      <c r="H26" s="18">
        <f t="shared" si="1"/>
        <v>600</v>
      </c>
      <c r="I26" s="19">
        <f>H26</f>
        <v>600</v>
      </c>
    </row>
    <row r="27" spans="1:17" x14ac:dyDescent="0.2">
      <c r="A27" s="15" t="s">
        <v>13</v>
      </c>
      <c r="B27" s="15" t="s">
        <v>14</v>
      </c>
      <c r="C27" s="14">
        <v>85996</v>
      </c>
      <c r="D27" s="14"/>
      <c r="E27" s="14"/>
      <c r="F27" s="14">
        <f>C27</f>
        <v>85996</v>
      </c>
      <c r="G27" s="23"/>
      <c r="H27" s="14">
        <f>F27</f>
        <v>85996</v>
      </c>
      <c r="I27" s="14">
        <f>H27</f>
        <v>85996</v>
      </c>
    </row>
    <row r="28" spans="1:17" x14ac:dyDescent="0.2">
      <c r="A28" s="15" t="s">
        <v>13</v>
      </c>
      <c r="B28" s="15" t="s">
        <v>15</v>
      </c>
      <c r="C28" s="14">
        <v>20639</v>
      </c>
      <c r="D28" s="14"/>
      <c r="E28" s="14"/>
      <c r="F28" s="14">
        <f>C28</f>
        <v>20639</v>
      </c>
      <c r="G28" s="3"/>
      <c r="H28" s="14">
        <f t="shared" ref="H28:H29" si="4">F28</f>
        <v>20639</v>
      </c>
      <c r="I28" s="14">
        <f t="shared" ref="I28:I29" si="5">H28</f>
        <v>20639</v>
      </c>
    </row>
    <row r="29" spans="1:17" x14ac:dyDescent="0.2">
      <c r="A29" s="15"/>
      <c r="B29" s="15" t="s">
        <v>16</v>
      </c>
      <c r="C29" s="14">
        <v>32363</v>
      </c>
      <c r="D29" s="14"/>
      <c r="E29" s="14">
        <v>3000</v>
      </c>
      <c r="F29" s="14">
        <f>SUM(C29:E29)</f>
        <v>35363</v>
      </c>
      <c r="G29" s="3"/>
      <c r="H29" s="14">
        <f t="shared" si="4"/>
        <v>35363</v>
      </c>
      <c r="I29" s="14">
        <f t="shared" si="5"/>
        <v>35363</v>
      </c>
    </row>
    <row r="31" spans="1:17" x14ac:dyDescent="0.2">
      <c r="A31" s="1" t="s">
        <v>23</v>
      </c>
      <c r="H31" s="24"/>
      <c r="I31" s="24"/>
    </row>
    <row r="32" spans="1:17" x14ac:dyDescent="0.2">
      <c r="F32" s="11"/>
      <c r="I32" s="11"/>
    </row>
    <row r="33" spans="6:6" x14ac:dyDescent="0.2">
      <c r="F33" s="11"/>
    </row>
  </sheetData>
  <mergeCells count="2">
    <mergeCell ref="C9:F9"/>
    <mergeCell ref="H9:I9"/>
  </mergeCells>
  <pageMargins left="1.102362204724409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Kahr</dc:creator>
  <cp:lastModifiedBy>Tiina Kahr</cp:lastModifiedBy>
  <cp:lastPrinted>2026-01-20T10:35:01Z</cp:lastPrinted>
  <dcterms:created xsi:type="dcterms:W3CDTF">2025-01-24T07:19:40Z</dcterms:created>
  <dcterms:modified xsi:type="dcterms:W3CDTF">2026-01-23T06:31:28Z</dcterms:modified>
</cp:coreProperties>
</file>